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Mức tối thiểu" state="visible" r:id="rId5"/>
    <sheet sheetId="3" name="Phương án" state="visible" r:id="rId6"/>
  </sheets>
  <definedNames>
    <definedName name="_xlnm.Print_Titles" localSheetId="0">'Hướng dẫn'!$4:$4</definedName>
    <definedName name="_xlnm.Print_Titles" localSheetId="1">'Mức tối thiểu'!$4:$4</definedName>
    <definedName name="_xlnm.Print_Titles" localSheetId="2">'Phương án'!$4:$4</definedName>
  </definedNames>
  <calcPr calcId="171027" fullCalcOnLoad="1"/>
</workbook>
</file>

<file path=xl/sharedStrings.xml><?xml version="1.0" encoding="utf-8"?>
<sst xmlns="http://schemas.openxmlformats.org/spreadsheetml/2006/main" count="55" uniqueCount="45">
  <si>
    <t>BẢN MẪU – dữ liệu giả · Phương án chia thửa đất</t>
  </si>
  <si>
    <t>BẢN MẪU – dữ liệu giả · Đất mẫu chia 2 con: thửa 260 m² tách 2 thửa (120 + 120 m²), Hà Nội · tạo ngày 01/11/2026</t>
  </si>
  <si>
    <t/>
  </si>
  <si>
    <t>Hướng dẫn sử dụng</t>
  </si>
  <si>
    <t>File này để làm gì: thử nhiều cách chia thửa và xem ngay thửa nào đạt mức tối thiểu của tỉnh.</t>
  </si>
  <si>
    <t>1</t>
  </si>
  <si>
    <t>Sheet "Mức tối thiểu": sửa ô vàng nếu tỉnh có quyết định mới hoặc khu vực khác (0 = không xét tiêu chí đó).</t>
  </si>
  <si>
    <t>2</t>
  </si>
  <si>
    <t>Sheet "Phương án": sửa diện tích, chiều rộng, chiều sâu từng thửa ở ô vàng; cột kết luận tự cập nhật.</t>
  </si>
  <si>
    <t>3</t>
  </si>
  <si>
    <t>Dòng tổng so sánh tổng diện tích các thửa + lối đi với thửa gốc.</t>
  </si>
  <si>
    <t>Căn cứ: Luật Đất đai 2024 Điều 220; NQ 254/2025/QH15; QĐ 61/2024/QĐ-UBND (hiệu lực 07/10/2024).</t>
  </si>
  <si>
    <t>Ô công thức đã khoá để tránh sửa nhầm (Review &gt; Unprotect Sheet, không có mật khẩu). In khổ A4.</t>
  </si>
  <si>
    <t>Miễn trừ: Tách Thửa là công cụ kiểm sơ bộ và thông tin tham khảo, không phải tư vấn pháp lý hay xác nhận của cơ quan nhà nước. Văn phòng đăng ký đất đai quyết định hồ sơ có đủ điều kiện hay không. Chúng tôi không lưu số liệu bạn nhập.</t>
  </si>
  <si>
    <t>Tạo bởi Tách Thửa · tachthua.hoagao.store · support@hoagao.store</t>
  </si>
  <si>
    <t>BẢN MẪU – dữ liệu giả · Mức tối thiểu áp dụng</t>
  </si>
  <si>
    <t>Thông số</t>
  </si>
  <si>
    <t>Giá trị</t>
  </si>
  <si>
    <t>Ghi chú</t>
  </si>
  <si>
    <t>Diện tích tối thiểu (m²)</t>
  </si>
  <si>
    <t>Hà Nội · Xã vùng đồng bằng</t>
  </si>
  <si>
    <t>Chiều rộng tối thiểu (m)</t>
  </si>
  <si>
    <t>Quyết định không nêu / chưa có số liệu</t>
  </si>
  <si>
    <t>Chiều sâu tối thiểu (m)</t>
  </si>
  <si>
    <t>Diện tích thửa gốc (m²)</t>
  </si>
  <si>
    <t>Theo Giấy chứng nhận</t>
  </si>
  <si>
    <t>Diện tích chừa làm lối đi (m²)</t>
  </si>
  <si>
    <t>0 nếu không có</t>
  </si>
  <si>
    <t>BẢN MẪU – dữ liệu giả · Phương án chia thửa</t>
  </si>
  <si>
    <t>Thửa</t>
  </si>
  <si>
    <t>Diện tích (m²)</t>
  </si>
  <si>
    <t>Rộng (m)</t>
  </si>
  <si>
    <t>Sâu (m)</t>
  </si>
  <si>
    <t>Diện tích</t>
  </si>
  <si>
    <t>Chiều rộng</t>
  </si>
  <si>
    <t>Chiều sâu</t>
  </si>
  <si>
    <t>Kết luận</t>
  </si>
  <si>
    <t>#1</t>
  </si>
  <si>
    <t>#2</t>
  </si>
  <si>
    <t>#3</t>
  </si>
  <si>
    <t>#4</t>
  </si>
  <si>
    <t>#5</t>
  </si>
  <si>
    <t>#6</t>
  </si>
  <si>
    <t>Tổng</t>
  </si>
  <si>
    <t>so với thửa gốc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</si>
</sst>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quot;m²&quot;"/>
    <numFmt numFmtId="165" formatCode="0.0"/>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color rgb="FF6B625C"/>
      <sz val="8"/>
      <name val="Arial"/>
    </font>
    <font>
      <b/>
      <color rgb="FF8E1330"/>
      <sz val="12"/>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165" fontId="5" fillId="4" borderId="1" xfId="0" applyNumberFormat="1" applyFont="1" applyFill="1" applyBorder="1" applyAlignment="1" applyProtection="1">
      <alignment horizontal="right" vertical="center"/>
      <protection locked="0"/>
    </xf>
    <xf numFmtId="0" fontId="6" fillId="0" borderId="0" xfId="0" applyFont="1"/>
    <xf numFmtId="0" fontId="7" fillId="5" borderId="2" xfId="0" applyFont="1" applyFill="1" applyBorder="1"/>
    <xf numFmtId="164" fontId="7" fillId="5" borderId="2"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2</v>
      </c>
      <c r="B9" s="6" t="s">
        <v>11</v>
      </c>
    </row>
    <row r="10" spans="1:2" x14ac:dyDescent="0.25">
      <c r="A10" s="7" t="s">
        <v>2</v>
      </c>
      <c r="B10" s="8" t="s">
        <v>12</v>
      </c>
    </row>
    <row r="11" spans="1:2" x14ac:dyDescent="0.25">
      <c r="A11" s="5" t="s">
        <v>2</v>
      </c>
      <c r="B11" s="6" t="s">
        <v>13</v>
      </c>
    </row>
    <row r="12" spans="1:2" x14ac:dyDescent="0.25">
      <c r="A12" s="7" t="s">
        <v>2</v>
      </c>
      <c r="B12" s="8" t="s">
        <v>14</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&amp;L&amp;8Tách Thửa · tachthua.hoagao.store&amp;R&amp;8Trang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1"/>
  <sheetViews>
    <sheetView workbookViewId="0" showGridLines="0">
      <pane ySplit="4" topLeftCell="A5" activePane="bottomLeft" state="frozen"/>
      <selection pane="bottomLeft"/>
    </sheetView>
  </sheetViews>
  <sheetFormatPr defaultRowHeight="15" outlineLevelRow="0" outlineLevelCol="0" x14ac:dyDescent="55"/>
  <cols>
    <col min="1" max="1" width="40" style="1" customWidth="1"/>
    <col min="2" max="2" width="18" style="1" customWidth="1"/>
    <col min="3" max="3" width="60" style="1" customWidth="1"/>
  </cols>
  <sheetData>
    <row r="1" ht="26" customHeight="1" spans="1:3" x14ac:dyDescent="0.25">
      <c r="A1" s="2" t="s">
        <v>15</v>
      </c>
      <c r="B1" s="2"/>
      <c r="C1" s="2"/>
    </row>
    <row r="2" spans="1:3" x14ac:dyDescent="0.25">
      <c r="A2" s="3" t="s">
        <v>1</v>
      </c>
      <c r="B2" s="3"/>
      <c r="C2" s="3"/>
    </row>
    <row r="4" ht="30" customHeight="1" spans="1:3" x14ac:dyDescent="0.25">
      <c r="A4" s="4" t="s">
        <v>16</v>
      </c>
      <c r="B4" s="4" t="s">
        <v>17</v>
      </c>
      <c r="C4" s="4" t="s">
        <v>18</v>
      </c>
    </row>
    <row r="5" spans="1:3" x14ac:dyDescent="0.25">
      <c r="A5" s="6" t="s">
        <v>19</v>
      </c>
      <c r="B5" s="9">
        <v>80</v>
      </c>
      <c r="C5" s="6" t="s">
        <v>20</v>
      </c>
    </row>
    <row r="6" spans="1:3" x14ac:dyDescent="0.25">
      <c r="A6" s="8" t="s">
        <v>21</v>
      </c>
      <c r="B6" s="10">
        <v>0</v>
      </c>
      <c r="C6" s="8" t="s">
        <v>22</v>
      </c>
    </row>
    <row r="7" spans="1:3" x14ac:dyDescent="0.25">
      <c r="A7" s="6" t="s">
        <v>23</v>
      </c>
      <c r="B7" s="10">
        <v>0</v>
      </c>
      <c r="C7" s="6" t="s">
        <v>22</v>
      </c>
    </row>
    <row r="8" spans="1:3" x14ac:dyDescent="0.25">
      <c r="A8" s="8" t="s">
        <v>24</v>
      </c>
      <c r="B8" s="9">
        <v>260</v>
      </c>
      <c r="C8" s="8" t="s">
        <v>25</v>
      </c>
    </row>
    <row r="9" spans="1:3" x14ac:dyDescent="0.25">
      <c r="A9" s="6" t="s">
        <v>26</v>
      </c>
      <c r="B9" s="9">
        <v>20</v>
      </c>
      <c r="C9" s="6" t="s">
        <v>27</v>
      </c>
    </row>
    <row r="11" spans="1:1" x14ac:dyDescent="0.25">
      <c r="A11" s="11" t="s">
        <v>14</v>
      </c>
    </row>
  </sheetData>
  <sheetProtection sheet="1" formatColumns="0" formatRows="0" autoFilter="0"/>
  <mergeCells count="2">
    <mergeCell ref="A1:C1"/>
    <mergeCell ref="A2:C2"/>
  </mergeCells>
  <dataValidations count="1">
    <dataValidation type="decimal" operator="greaterThanOrEqual" showErrorMessage="1" errorTitle="Số không hợp lệ" error="Nhập số lớn hơn hoặc bằng 0." sqref="B5:B9">
      <formula1>0</formula1>
    </dataValidation>
  </dataValidations>
  <pageMargins left="0.59" right="0.59" top="0.59" bottom="0.59" header="0.3" footer="0.3"/>
  <pageSetup paperSize="9" orientation="portrait" horizontalDpi="4294967295" verticalDpi="4294967295" scale="100" fitToWidth="1" fitToHeight="0"/>
  <headerFooter>
    <oddFooter>&amp;L&amp;8Tách Thửa · tachthua.hoagao.store&amp;R&amp;8Trang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workbookViewId="0" showGridLines="0">
      <pane ySplit="4" topLeftCell="A5" activePane="bottomLeft" state="frozen"/>
      <selection pane="bottomLeft"/>
    </sheetView>
  </sheetViews>
  <sheetFormatPr defaultRowHeight="15" outlineLevelRow="0" outlineLevelCol="0" x14ac:dyDescent="55"/>
  <cols>
    <col min="1" max="1" width="10" style="1" customWidth="1"/>
    <col min="2" max="2" width="16" style="1" customWidth="1"/>
    <col min="3" max="4" width="12" style="1" customWidth="1"/>
    <col min="5" max="7" width="14" style="1" customWidth="1"/>
    <col min="8" max="8" width="16" style="1" customWidth="1"/>
  </cols>
  <sheetData>
    <row r="1" ht="26" customHeight="1" spans="1:8" x14ac:dyDescent="0.25">
      <c r="A1" s="2" t="s">
        <v>28</v>
      </c>
      <c r="B1" s="2"/>
      <c r="C1" s="2"/>
      <c r="D1" s="2"/>
      <c r="E1" s="2"/>
      <c r="F1" s="2"/>
      <c r="G1" s="2"/>
      <c r="H1" s="2"/>
    </row>
    <row r="2" spans="1:8" x14ac:dyDescent="0.25">
      <c r="A2" s="3" t="s">
        <v>1</v>
      </c>
      <c r="B2" s="3"/>
      <c r="C2" s="3"/>
      <c r="D2" s="3"/>
      <c r="E2" s="3"/>
      <c r="F2" s="3"/>
      <c r="G2" s="3"/>
      <c r="H2" s="3"/>
    </row>
    <row r="4" ht="30" customHeight="1" spans="1:8" x14ac:dyDescent="0.25">
      <c r="A4" s="4" t="s">
        <v>29</v>
      </c>
      <c r="B4" s="4" t="s">
        <v>30</v>
      </c>
      <c r="C4" s="4" t="s">
        <v>31</v>
      </c>
      <c r="D4" s="4" t="s">
        <v>32</v>
      </c>
      <c r="E4" s="4" t="s">
        <v>33</v>
      </c>
      <c r="F4" s="4" t="s">
        <v>34</v>
      </c>
      <c r="G4" s="4" t="s">
        <v>35</v>
      </c>
      <c r="H4" s="4" t="s">
        <v>36</v>
      </c>
    </row>
    <row r="5" spans="1:8" x14ac:dyDescent="0.25">
      <c r="A5" s="6" t="s">
        <v>37</v>
      </c>
      <c r="B5" s="9">
        <v>120</v>
      </c>
      <c r="C5" s="10">
        <v>6</v>
      </c>
      <c r="D5" s="10">
        <v>20</v>
      </c>
      <c r="E5" s="6" t="str">
        <f>IF(B5&lt;&gt;"",IF(B5&gt;='Mức tối thiểu'!$B$5,"Đạt","Chưa đạt"),"")</f>
        <v>Đạt</v>
      </c>
      <c r="F5" s="6" t="str">
        <f>IF(B5&lt;&gt;"",IF('Mức tối thiểu'!$B$6=0,"Không xét",IF(C5&gt;='Mức tối thiểu'!$B$6,"Đạt","Chưa đạt")),"")</f>
        <v>Không xét</v>
      </c>
      <c r="G5" s="6" t="str">
        <f>IF(B5&lt;&gt;"",IF('Mức tối thiểu'!$B$7=0,"Không xét",IF(D5&gt;='Mức tối thiểu'!$B$7,"Đạt","Chưa đạt")),"")</f>
        <v>Không xét</v>
      </c>
      <c r="H5" s="6" t="str">
        <f>IF(B5&lt;&gt;"",IF(OR(E5="Chưa đạt",F5="Chưa đạt",G5="Chưa đạt"),"Chưa đạt","Đạt"),"")</f>
        <v>Đạt</v>
      </c>
    </row>
    <row r="6" spans="1:8" x14ac:dyDescent="0.25">
      <c r="A6" s="8" t="s">
        <v>38</v>
      </c>
      <c r="B6" s="9">
        <v>120</v>
      </c>
      <c r="C6" s="10">
        <v>6</v>
      </c>
      <c r="D6" s="10">
        <v>20</v>
      </c>
      <c r="E6" s="8" t="str">
        <f>IF(B6&lt;&gt;"",IF(B6&gt;='Mức tối thiểu'!$B$5,"Đạt","Chưa đạt"),"")</f>
        <v>Đạt</v>
      </c>
      <c r="F6" s="8" t="str">
        <f>IF(B6&lt;&gt;"",IF('Mức tối thiểu'!$B$6=0,"Không xét",IF(C6&gt;='Mức tối thiểu'!$B$6,"Đạt","Chưa đạt")),"")</f>
        <v>Không xét</v>
      </c>
      <c r="G6" s="8" t="str">
        <f>IF(B6&lt;&gt;"",IF('Mức tối thiểu'!$B$7=0,"Không xét",IF(D6&gt;='Mức tối thiểu'!$B$7,"Đạt","Chưa đạt")),"")</f>
        <v>Không xét</v>
      </c>
      <c r="H6" s="8" t="str">
        <f>IF(B6&lt;&gt;"",IF(OR(E6="Chưa đạt",F6="Chưa đạt",G6="Chưa đạt"),"Chưa đạt","Đạt"),"")</f>
        <v>Đạt</v>
      </c>
    </row>
    <row r="7" spans="1:8" x14ac:dyDescent="0.25">
      <c r="A7" s="6" t="s">
        <v>39</v>
      </c>
      <c r="B7" s="9"/>
      <c r="C7" s="10"/>
      <c r="D7" s="10"/>
      <c r="E7" s="6" t="str">
        <f>IF(B7&lt;&gt;"",IF(B7&gt;='Mức tối thiểu'!$B$5,"Đạt","Chưa đạt"),"")</f>
        <v/>
      </c>
      <c r="F7" s="6" t="str">
        <f>IF(B7&lt;&gt;"",IF('Mức tối thiểu'!$B$6=0,"Không xét",IF(C7&gt;='Mức tối thiểu'!$B$6,"Đạt","Chưa đạt")),"")</f>
        <v/>
      </c>
      <c r="G7" s="6" t="str">
        <f>IF(B7&lt;&gt;"",IF('Mức tối thiểu'!$B$7=0,"Không xét",IF(D7&gt;='Mức tối thiểu'!$B$7,"Đạt","Chưa đạt")),"")</f>
        <v/>
      </c>
      <c r="H7" s="6" t="str">
        <f>IF(B7&lt;&gt;"",IF(OR(E7="Chưa đạt",F7="Chưa đạt",G7="Chưa đạt"),"Chưa đạt","Đạt"),"")</f>
        <v/>
      </c>
    </row>
    <row r="8" spans="1:8" x14ac:dyDescent="0.25">
      <c r="A8" s="8" t="s">
        <v>40</v>
      </c>
      <c r="B8" s="9"/>
      <c r="C8" s="10"/>
      <c r="D8" s="10"/>
      <c r="E8" s="8" t="str">
        <f>IF(B8&lt;&gt;"",IF(B8&gt;='Mức tối thiểu'!$B$5,"Đạt","Chưa đạt"),"")</f>
        <v/>
      </c>
      <c r="F8" s="8" t="str">
        <f>IF(B8&lt;&gt;"",IF('Mức tối thiểu'!$B$6=0,"Không xét",IF(C8&gt;='Mức tối thiểu'!$B$6,"Đạt","Chưa đạt")),"")</f>
        <v/>
      </c>
      <c r="G8" s="8" t="str">
        <f>IF(B8&lt;&gt;"",IF('Mức tối thiểu'!$B$7=0,"Không xét",IF(D8&gt;='Mức tối thiểu'!$B$7,"Đạt","Chưa đạt")),"")</f>
        <v/>
      </c>
      <c r="H8" s="8" t="str">
        <f>IF(B8&lt;&gt;"",IF(OR(E8="Chưa đạt",F8="Chưa đạt",G8="Chưa đạt"),"Chưa đạt","Đạt"),"")</f>
        <v/>
      </c>
    </row>
    <row r="9" spans="1:8" x14ac:dyDescent="0.25">
      <c r="A9" s="6" t="s">
        <v>41</v>
      </c>
      <c r="B9" s="9"/>
      <c r="C9" s="10"/>
      <c r="D9" s="10"/>
      <c r="E9" s="6" t="str">
        <f>IF(B9&lt;&gt;"",IF(B9&gt;='Mức tối thiểu'!$B$5,"Đạt","Chưa đạt"),"")</f>
        <v/>
      </c>
      <c r="F9" s="6" t="str">
        <f>IF(B9&lt;&gt;"",IF('Mức tối thiểu'!$B$6=0,"Không xét",IF(C9&gt;='Mức tối thiểu'!$B$6,"Đạt","Chưa đạt")),"")</f>
        <v/>
      </c>
      <c r="G9" s="6" t="str">
        <f>IF(B9&lt;&gt;"",IF('Mức tối thiểu'!$B$7=0,"Không xét",IF(D9&gt;='Mức tối thiểu'!$B$7,"Đạt","Chưa đạt")),"")</f>
        <v/>
      </c>
      <c r="H9" s="6" t="str">
        <f>IF(B9&lt;&gt;"",IF(OR(E9="Chưa đạt",F9="Chưa đạt",G9="Chưa đạt"),"Chưa đạt","Đạt"),"")</f>
        <v/>
      </c>
    </row>
    <row r="10" spans="1:8" x14ac:dyDescent="0.25">
      <c r="A10" s="8" t="s">
        <v>42</v>
      </c>
      <c r="B10" s="9"/>
      <c r="C10" s="10"/>
      <c r="D10" s="10"/>
      <c r="E10" s="8" t="str">
        <f>IF(B10&lt;&gt;"",IF(B10&gt;='Mức tối thiểu'!$B$5,"Đạt","Chưa đạt"),"")</f>
        <v/>
      </c>
      <c r="F10" s="8" t="str">
        <f>IF(B10&lt;&gt;"",IF('Mức tối thiểu'!$B$6=0,"Không xét",IF(C10&gt;='Mức tối thiểu'!$B$6,"Đạt","Chưa đạt")),"")</f>
        <v/>
      </c>
      <c r="G10" s="8" t="str">
        <f>IF(B10&lt;&gt;"",IF('Mức tối thiểu'!$B$7=0,"Không xét",IF(D10&gt;='Mức tối thiểu'!$B$7,"Đạt","Chưa đạt")),"")</f>
        <v/>
      </c>
      <c r="H10" s="8" t="str">
        <f>IF(B10&lt;&gt;"",IF(OR(E10="Chưa đạt",F10="Chưa đạt",G10="Chưa đạt"),"Chưa đạt","Đạt"),"")</f>
        <v/>
      </c>
    </row>
    <row r="11" spans="1:8" x14ac:dyDescent="0.25">
      <c r="A11" s="12" t="s">
        <v>43</v>
      </c>
      <c r="B11" s="13">
        <f>SUM(B5:B10)+'Mức tối thiểu'!$B$9</f>
        <v>260</v>
      </c>
      <c r="C11" s="12" t="s">
        <v>44</v>
      </c>
      <c r="D11" s="12"/>
      <c r="E11" s="12" t="str">
        <f>IF(ABS(B11-'Mức tối thiểu'!$B$8)&lt;=MAX(1,'Mức tối thiểu'!$B$8*1%),"Khớp","Lệch "&amp;TEXT(B11-'Mức tối thiểu'!$B$8,"0.0")&amp;" m²")</f>
        <v>Khớp</v>
      </c>
      <c r="F11" s="12"/>
      <c r="G11" s="12"/>
      <c r="H11" s="12"/>
    </row>
    <row r="13" spans="1:1" x14ac:dyDescent="0.25">
      <c r="A13" s="11" t="s">
        <v>14</v>
      </c>
    </row>
  </sheetData>
  <sheetProtection sheet="1" formatColumns="0" formatRows="0" autoFilter="0"/>
  <mergeCells count="2">
    <mergeCell ref="A1:H1"/>
    <mergeCell ref="A2:H2"/>
  </mergeCells>
  <dataValidations count="2">
    <dataValidation type="decimal" operator="greaterThanOrEqual" showErrorMessage="1" errorTitle="Số không hợp lệ" error="Nhập số lớn hơn hoặc bằng 0." sqref="B10:D10">
      <formula1>0</formula1>
    </dataValidation>
    <dataValidation type="decimal" operator="greaterThanOrEqual" showErrorMessage="1" errorTitle="Số không hợp lệ" error="Nhập số lớn hơn hoặc bằng 0." sqref="B5:D10">
      <formula1>0</formula1>
    </dataValidation>
  </dataValidations>
  <pageMargins left="0.59" right="0.59" top="0.59" bottom="0.59" header="0.3" footer="0.3"/>
  <pageSetup paperSize="9" orientation="landscape" horizontalDpi="4294967295" verticalDpi="4294967295" scale="100" fitToWidth="1" fitToHeight="0"/>
  <headerFooter>
    <oddFooter>&amp;L&amp;8Tách Thửa · tachthua.hoagao.store&amp;R&amp;8Trang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Mức tối thiểu</vt:lpstr>
      <vt:lpstr>Phương án</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Tách Thửa – Phương án chia thửa</dc:title>
  <dc:subject/>
  <dc:description/>
  <cp:keywords/>
  <cp:category/>
  <cp:lastModifiedBy>Hoa Gạo</cp:lastModifiedBy>
  <dcterms:created xsi:type="dcterms:W3CDTF">2026-11-01T02:00:00Z</dcterms:created>
  <dcterms:modified xsi:type="dcterms:W3CDTF">2026-11-01T02:00:00Z</dcterms:modified>
</cp:coreProperties>
</file>